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7" i="1" l="1"/>
  <c r="C130" i="1"/>
  <c r="C135" i="1"/>
  <c r="C98" i="1"/>
  <c r="C92" i="1"/>
  <c r="C87" i="1"/>
  <c r="C84" i="1"/>
  <c r="C82" i="1"/>
  <c r="C73" i="1"/>
  <c r="H47" i="1"/>
  <c r="H45" i="1"/>
  <c r="H46" i="1"/>
  <c r="H23" i="1"/>
  <c r="H22" i="1"/>
  <c r="H57" i="1"/>
  <c r="H28" i="1"/>
  <c r="H32" i="1" l="1"/>
  <c r="H16" i="1" l="1"/>
  <c r="H18" i="1"/>
  <c r="H31" i="1"/>
  <c r="H36" i="1"/>
  <c r="H29" i="1" s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<sst xmlns="http://schemas.openxmlformats.org/spreadsheetml/2006/main" count="197" uniqueCount="138">
  <si>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</si>
  <si>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</si>
  <si>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</si>
  <si>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</si>
  <si>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</si>
  <si>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</si>
  <si>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</si>
  <si>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</si>
  <si>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</si>
  <si>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</si>
  <si>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</si>
  <si>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</si>
  <si>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</si>
  <si>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</si>
  <si>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</si>
  <si>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</si>
  <si>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</si>
  <si>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</si>
  <si>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</si>
  <si>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</si>
  <si>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</si>
  <si>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</si>
  <si>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</si>
  <si>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</si>
  <si>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</si>
  <si>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</si>
  <si>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</si>
  <si>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</si>
  <si>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</si>
  <si>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28.03.2023</t>
  </si>
  <si>
    <t>Primljena i neutrošena participacija od 28.03.2023</t>
  </si>
  <si>
    <t>Adoc</t>
  </si>
  <si>
    <t>Farmalogist</t>
  </si>
  <si>
    <t>Phoenix Pharma</t>
  </si>
  <si>
    <t>Sopharma trading</t>
  </si>
  <si>
    <t>Vega</t>
  </si>
  <si>
    <t>Medi labor</t>
  </si>
  <si>
    <t>Flora komerc</t>
  </si>
  <si>
    <t>Superlab</t>
  </si>
  <si>
    <t>Esensa</t>
  </si>
  <si>
    <t>Elektroprivreda Srbije</t>
  </si>
  <si>
    <t>NIS ad</t>
  </si>
  <si>
    <t xml:space="preserve">JP Elektroprivreda-ogranak TE-KO </t>
  </si>
  <si>
    <t>Toplifikacija</t>
  </si>
  <si>
    <t>Lavija</t>
  </si>
  <si>
    <t>Medicom</t>
  </si>
  <si>
    <t>Promedia</t>
  </si>
  <si>
    <t>Dunav osiguranje</t>
  </si>
  <si>
    <t>Globos osiguranje</t>
  </si>
  <si>
    <t>Auto servis Dule</t>
  </si>
  <si>
    <t>AMD Pobeda</t>
  </si>
  <si>
    <t>DVD</t>
  </si>
  <si>
    <t>Elektroluks-012</t>
  </si>
  <si>
    <t>Epoha</t>
  </si>
  <si>
    <t>Infolab doo</t>
  </si>
  <si>
    <t>JKP VIK</t>
  </si>
  <si>
    <t>MIM GLOBAL INVESTMENT</t>
  </si>
  <si>
    <t>mt:s Telekom Srbija</t>
  </si>
  <si>
    <t>Papirdol</t>
  </si>
  <si>
    <t>Razvigor</t>
  </si>
  <si>
    <t>SCILLER</t>
  </si>
  <si>
    <t>SOL Engineering doo</t>
  </si>
  <si>
    <t>Tip Top</t>
  </si>
  <si>
    <t>ZIPSOFT</t>
  </si>
  <si>
    <t>Neodent</t>
  </si>
  <si>
    <t>Vinča</t>
  </si>
  <si>
    <t>Neo yu-dent</t>
  </si>
  <si>
    <t>22317486</t>
  </si>
  <si>
    <t>220871689</t>
  </si>
  <si>
    <t>729411222</t>
  </si>
  <si>
    <t>806238222</t>
  </si>
  <si>
    <t>847056222</t>
  </si>
  <si>
    <t>852411222</t>
  </si>
  <si>
    <t>1102994516</t>
  </si>
  <si>
    <t>1103026536</t>
  </si>
  <si>
    <t>1215893/22</t>
  </si>
  <si>
    <t>23-RN001003626</t>
  </si>
  <si>
    <t>1218-23</t>
  </si>
  <si>
    <t>F23-29210</t>
  </si>
  <si>
    <t>229325223</t>
  </si>
  <si>
    <t>PKF23-01135</t>
  </si>
  <si>
    <t>PKF23-01279</t>
  </si>
  <si>
    <t>PKF23-02272</t>
  </si>
  <si>
    <t>KOM33525955</t>
  </si>
  <si>
    <t>9004924775</t>
  </si>
  <si>
    <t>9004951960</t>
  </si>
  <si>
    <t>TEKO5703/1/2023/501</t>
  </si>
  <si>
    <t>900496435</t>
  </si>
  <si>
    <t>OG2/2023-872</t>
  </si>
  <si>
    <t>OG2/2023-873</t>
  </si>
  <si>
    <t>208/2023</t>
  </si>
  <si>
    <t>123/2023</t>
  </si>
  <si>
    <t>136/2023</t>
  </si>
  <si>
    <t>00/230400247</t>
  </si>
  <si>
    <t>RO-1379/23</t>
  </si>
  <si>
    <t>51-1147-2059822</t>
  </si>
  <si>
    <t>51-1147-2059522</t>
  </si>
  <si>
    <t>51-1147-2059422</t>
  </si>
  <si>
    <t>51-1147-2059622</t>
  </si>
  <si>
    <t>51-1147-2059722</t>
  </si>
  <si>
    <t>IF243983/22_7</t>
  </si>
  <si>
    <t>IF243962/22_7</t>
  </si>
  <si>
    <t>3/2023</t>
  </si>
  <si>
    <t>2/2023</t>
  </si>
  <si>
    <t>024-P-2023</t>
  </si>
  <si>
    <t>R-178/2023</t>
  </si>
  <si>
    <t>FAMP-450-MPM/23</t>
  </si>
  <si>
    <t>10101-13410-2023</t>
  </si>
  <si>
    <t>10101-14810-2023</t>
  </si>
  <si>
    <t>5213-2023-TU-0312</t>
  </si>
  <si>
    <t>23-3023-003515</t>
  </si>
  <si>
    <t>23-3023-002953</t>
  </si>
  <si>
    <t>23-3023-002231</t>
  </si>
  <si>
    <t>23-3023-002952</t>
  </si>
  <si>
    <t>23-3023-002948</t>
  </si>
  <si>
    <t>23-3023-002775</t>
  </si>
  <si>
    <t>23-3023-002227</t>
  </si>
  <si>
    <t>23-F03-00011</t>
  </si>
  <si>
    <t>02-256-062-1088091</t>
  </si>
  <si>
    <t>2300610</t>
  </si>
  <si>
    <t>34-23-2</t>
  </si>
  <si>
    <t>23-RN002000147</t>
  </si>
  <si>
    <t>2023-60</t>
  </si>
  <si>
    <t>14/23</t>
  </si>
  <si>
    <t>23-360-000074</t>
  </si>
  <si>
    <t>10-01953-23</t>
  </si>
  <si>
    <t>23-3000-000891</t>
  </si>
  <si>
    <t>411_0290_23</t>
  </si>
  <si>
    <t>411_0289_23</t>
  </si>
  <si>
    <t xml:space="preserve">Dana 28.03.2023.godine Dom zdravlja Požarevac je izvršio plaćanje prema dobavljačima:  </t>
  </si>
  <si>
    <t>UKUPNO LEKOVI-DIREKTNA PLAĆANJA</t>
  </si>
  <si>
    <t>UKUPNO SANITETSKI MATERIJAL-DIREKTNA PLAĆANJA</t>
  </si>
  <si>
    <t>UKUPNO ENERGENTI-DIREKTNA PLAĆANJA</t>
  </si>
  <si>
    <t>UKUPNO ENERGENTI</t>
  </si>
  <si>
    <t>UKUPNO SANITETSKI MATERIJAL</t>
  </si>
  <si>
    <t>UKUPNO MATERIJALNI TROŠKOVI</t>
  </si>
  <si>
    <t>UKUPNO MATERIJALNI TROŠKOVI-zubno</t>
  </si>
  <si>
    <t>UKUPNO MATERIJALNI TROŠKOVI-zubno-participacija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</si>
</sst>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8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49" fontId="6" fillId="0" borderId="1" xfId="1" applyNumberFormat="1" applyBorder="1"/>
    <xf numFmtId="4" fontId="6" fillId="0" borderId="1" xfId="1" applyNumberFormat="1" applyBorder="1"/>
    <xf numFmtId="4" fontId="9" fillId="0" borderId="1" xfId="1" applyNumberFormat="1" applyFont="1" applyBorder="1"/>
    <xf numFmtId="4" fontId="10" fillId="0" borderId="1" xfId="1" applyNumberFormat="1" applyFont="1" applyBorder="1"/>
    <xf numFmtId="4" fontId="9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0"/>
  <sheetViews>
    <sheetView tabSelected="1" topLeftCell="B49" zoomScaleNormal="100" workbookViewId="0">
      <selection activeCell="C137" sqref="C13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45013</v>
      </c>
      <c r="H12" s="14">
        <v>2772840.68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45013</v>
      </c>
      <c r="H13" s="2">
        <f>H14+H29-H37-H50</f>
        <v>2763725.3599999994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45013</v>
      </c>
      <c r="H14" s="3">
        <f>SUM(H15:H28)</f>
        <v>10355352.060000001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f>84227+84227-84227</f>
        <v>84227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1245000+2003000-387122.08+140000-6000+100000-1579317.53+147122.36-1090.9-249498.34+249498.34-237993.56+1624000-1614394.35+237993.68-3000-10800</f>
        <v>1657397.6199999999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2122675.19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f>210505.8+282302.3</f>
        <v>492808.1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f>1144656.54+1170342.7+1158261.61</f>
        <v>3473260.8500000006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2368416.67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</f>
        <v>156566.62999999998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45013</v>
      </c>
      <c r="H29" s="3">
        <f>H30+H31+H32+H33+H35+H36+H34</f>
        <v>657093.33000000007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153083.33+203916.67-162122.33+178500-172692.33</f>
        <v>200685.34000000005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36083.33+72166.67</f>
        <v>108250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345945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13970-10816.68+34976-36158.55+2794+8382-3655.77-1109+17177+13970-39075.01+1759</f>
        <v>2212.989999999998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45013</v>
      </c>
      <c r="H37" s="4">
        <f>SUM(H38:H49)</f>
        <v>7792312.040000001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84227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2122675.19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f>282302.3+210505.8</f>
        <v>492808.1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f>1158261.61+1170342.7+1144656.54</f>
        <v>3473260.85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f>63689.39+33272.13+1522379.38</f>
        <v>1619340.9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45013</v>
      </c>
      <c r="H50" s="4">
        <f>SUM(H51:H56)</f>
        <v>456407.99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110462.99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345945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45013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</f>
        <v>332055.42999999889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322940.11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2772840.6799999983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129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2" t="s">
        <v>31</v>
      </c>
      <c r="C63" s="54">
        <v>2707.65</v>
      </c>
      <c r="D63" s="53">
        <v>22298433</v>
      </c>
    </row>
    <row r="64" spans="2:12" x14ac:dyDescent="0.25">
      <c r="B64" s="52" t="s">
        <v>31</v>
      </c>
      <c r="C64" s="54">
        <v>1805.1</v>
      </c>
      <c r="D64" s="53" t="s">
        <v>67</v>
      </c>
    </row>
    <row r="65" spans="2:4" x14ac:dyDescent="0.25">
      <c r="B65" s="52" t="s">
        <v>32</v>
      </c>
      <c r="C65" s="54">
        <v>608762</v>
      </c>
      <c r="D65" s="53" t="s">
        <v>68</v>
      </c>
    </row>
    <row r="66" spans="2:4" x14ac:dyDescent="0.25">
      <c r="B66" s="52" t="s">
        <v>33</v>
      </c>
      <c r="C66" s="54">
        <v>482679.56</v>
      </c>
      <c r="D66" s="53" t="s">
        <v>69</v>
      </c>
    </row>
    <row r="67" spans="2:4" x14ac:dyDescent="0.25">
      <c r="B67" s="52" t="s">
        <v>33</v>
      </c>
      <c r="C67" s="54">
        <v>75207</v>
      </c>
      <c r="D67" s="53" t="s">
        <v>70</v>
      </c>
    </row>
    <row r="68" spans="2:4" x14ac:dyDescent="0.25">
      <c r="B68" s="52" t="s">
        <v>33</v>
      </c>
      <c r="C68" s="54">
        <v>13474.89</v>
      </c>
      <c r="D68" s="53" t="s">
        <v>71</v>
      </c>
    </row>
    <row r="69" spans="2:4" x14ac:dyDescent="0.25">
      <c r="B69" s="52" t="s">
        <v>33</v>
      </c>
      <c r="C69" s="54">
        <v>409083.29</v>
      </c>
      <c r="D69" s="53" t="s">
        <v>72</v>
      </c>
    </row>
    <row r="70" spans="2:4" x14ac:dyDescent="0.25">
      <c r="B70" s="52" t="s">
        <v>34</v>
      </c>
      <c r="C70" s="54">
        <v>28336</v>
      </c>
      <c r="D70" s="53" t="s">
        <v>73</v>
      </c>
    </row>
    <row r="71" spans="2:4" x14ac:dyDescent="0.25">
      <c r="B71" s="52" t="s">
        <v>34</v>
      </c>
      <c r="C71" s="54">
        <v>53137.26</v>
      </c>
      <c r="D71" s="53" t="s">
        <v>74</v>
      </c>
    </row>
    <row r="72" spans="2:4" x14ac:dyDescent="0.25">
      <c r="B72" s="52" t="s">
        <v>35</v>
      </c>
      <c r="C72" s="54">
        <v>447482.44</v>
      </c>
      <c r="D72" s="53" t="s">
        <v>75</v>
      </c>
    </row>
    <row r="73" spans="2:4" x14ac:dyDescent="0.25">
      <c r="B73" s="57" t="s">
        <v>130</v>
      </c>
      <c r="C73" s="55">
        <f>SUM(C63:C72)</f>
        <v>2122675.19</v>
      </c>
      <c r="D73" s="53"/>
    </row>
    <row r="74" spans="2:4" x14ac:dyDescent="0.25">
      <c r="B74" s="52" t="s">
        <v>36</v>
      </c>
      <c r="C74" s="54">
        <v>14208</v>
      </c>
      <c r="D74" s="53" t="s">
        <v>76</v>
      </c>
    </row>
    <row r="75" spans="2:4" x14ac:dyDescent="0.25">
      <c r="B75" s="52" t="s">
        <v>36</v>
      </c>
      <c r="C75" s="54">
        <v>4560</v>
      </c>
      <c r="D75" s="53" t="s">
        <v>76</v>
      </c>
    </row>
    <row r="76" spans="2:4" x14ac:dyDescent="0.25">
      <c r="B76" s="53" t="s">
        <v>37</v>
      </c>
      <c r="C76" s="54">
        <v>42420</v>
      </c>
      <c r="D76" s="53" t="s">
        <v>77</v>
      </c>
    </row>
    <row r="77" spans="2:4" x14ac:dyDescent="0.25">
      <c r="B77" s="52" t="s">
        <v>38</v>
      </c>
      <c r="C77" s="54">
        <v>1944</v>
      </c>
      <c r="D77" s="53" t="s">
        <v>78</v>
      </c>
    </row>
    <row r="78" spans="2:4" x14ac:dyDescent="0.25">
      <c r="B78" s="52" t="s">
        <v>33</v>
      </c>
      <c r="C78" s="54">
        <v>29340</v>
      </c>
      <c r="D78" s="53" t="s">
        <v>79</v>
      </c>
    </row>
    <row r="79" spans="2:4" x14ac:dyDescent="0.25">
      <c r="B79" s="52" t="s">
        <v>39</v>
      </c>
      <c r="C79" s="54">
        <v>112623.5</v>
      </c>
      <c r="D79" s="53" t="s">
        <v>80</v>
      </c>
    </row>
    <row r="80" spans="2:4" x14ac:dyDescent="0.25">
      <c r="B80" s="52" t="s">
        <v>39</v>
      </c>
      <c r="C80" s="54">
        <v>28828.799999999999</v>
      </c>
      <c r="D80" s="53" t="s">
        <v>81</v>
      </c>
    </row>
    <row r="81" spans="2:4" x14ac:dyDescent="0.25">
      <c r="B81" s="52" t="s">
        <v>39</v>
      </c>
      <c r="C81" s="54">
        <v>48378</v>
      </c>
      <c r="D81" s="53" t="s">
        <v>82</v>
      </c>
    </row>
    <row r="82" spans="2:4" x14ac:dyDescent="0.25">
      <c r="B82" s="57" t="s">
        <v>131</v>
      </c>
      <c r="C82" s="55">
        <f>SUM(C74:C81)</f>
        <v>282302.3</v>
      </c>
      <c r="D82" s="53"/>
    </row>
    <row r="83" spans="2:4" x14ac:dyDescent="0.25">
      <c r="B83" s="52" t="s">
        <v>40</v>
      </c>
      <c r="C83" s="54">
        <v>1158261.6100000001</v>
      </c>
      <c r="D83" s="53" t="s">
        <v>83</v>
      </c>
    </row>
    <row r="84" spans="2:4" x14ac:dyDescent="0.25">
      <c r="B84" s="57" t="s">
        <v>132</v>
      </c>
      <c r="C84" s="55">
        <f>SUM(C83)</f>
        <v>1158261.6100000001</v>
      </c>
      <c r="D84" s="53"/>
    </row>
    <row r="85" spans="2:4" x14ac:dyDescent="0.25">
      <c r="B85" s="52" t="s">
        <v>41</v>
      </c>
      <c r="C85" s="54">
        <v>585312.57999999996</v>
      </c>
      <c r="D85" s="53" t="s">
        <v>84</v>
      </c>
    </row>
    <row r="86" spans="2:4" x14ac:dyDescent="0.25">
      <c r="B86" s="52" t="s">
        <v>41</v>
      </c>
      <c r="C86" s="54">
        <v>585030.12</v>
      </c>
      <c r="D86" s="53" t="s">
        <v>85</v>
      </c>
    </row>
    <row r="87" spans="2:4" x14ac:dyDescent="0.25">
      <c r="B87" s="57" t="s">
        <v>133</v>
      </c>
      <c r="C87" s="55">
        <f>SUM(C85:C86)</f>
        <v>1170342.7</v>
      </c>
      <c r="D87" s="53"/>
    </row>
    <row r="88" spans="2:4" x14ac:dyDescent="0.25">
      <c r="B88" s="52" t="s">
        <v>42</v>
      </c>
      <c r="C88" s="54">
        <v>28795.17</v>
      </c>
      <c r="D88" s="53" t="s">
        <v>86</v>
      </c>
    </row>
    <row r="89" spans="2:4" x14ac:dyDescent="0.25">
      <c r="B89" s="52" t="s">
        <v>41</v>
      </c>
      <c r="C89" s="54">
        <v>665372.41</v>
      </c>
      <c r="D89" s="53" t="s">
        <v>87</v>
      </c>
    </row>
    <row r="90" spans="2:4" x14ac:dyDescent="0.25">
      <c r="B90" s="52" t="s">
        <v>43</v>
      </c>
      <c r="C90" s="54">
        <v>298611.7</v>
      </c>
      <c r="D90" s="53" t="s">
        <v>88</v>
      </c>
    </row>
    <row r="91" spans="2:4" x14ac:dyDescent="0.25">
      <c r="B91" s="52" t="s">
        <v>43</v>
      </c>
      <c r="C91" s="54">
        <v>151877.26</v>
      </c>
      <c r="D91" s="53" t="s">
        <v>89</v>
      </c>
    </row>
    <row r="92" spans="2:4" x14ac:dyDescent="0.25">
      <c r="B92" s="57" t="s">
        <v>133</v>
      </c>
      <c r="C92" s="55">
        <f>SUM(C88:C91)</f>
        <v>1144656.54</v>
      </c>
      <c r="D92" s="53"/>
    </row>
    <row r="93" spans="2:4" x14ac:dyDescent="0.25">
      <c r="B93" s="52" t="s">
        <v>44</v>
      </c>
      <c r="C93" s="56">
        <v>19920</v>
      </c>
      <c r="D93" s="53" t="s">
        <v>90</v>
      </c>
    </row>
    <row r="94" spans="2:4" x14ac:dyDescent="0.25">
      <c r="B94" s="52" t="s">
        <v>44</v>
      </c>
      <c r="C94" s="54">
        <v>26208</v>
      </c>
      <c r="D94" s="53" t="s">
        <v>91</v>
      </c>
    </row>
    <row r="95" spans="2:4" x14ac:dyDescent="0.25">
      <c r="B95" s="52" t="s">
        <v>44</v>
      </c>
      <c r="C95" s="54">
        <v>37798.800000000003</v>
      </c>
      <c r="D95" s="53" t="s">
        <v>92</v>
      </c>
    </row>
    <row r="96" spans="2:4" x14ac:dyDescent="0.25">
      <c r="B96" s="52" t="s">
        <v>45</v>
      </c>
      <c r="C96" s="54">
        <v>73035</v>
      </c>
      <c r="D96" s="53" t="s">
        <v>93</v>
      </c>
    </row>
    <row r="97" spans="2:4" x14ac:dyDescent="0.25">
      <c r="B97" s="52" t="s">
        <v>46</v>
      </c>
      <c r="C97" s="54">
        <v>53544</v>
      </c>
      <c r="D97" s="53" t="s">
        <v>94</v>
      </c>
    </row>
    <row r="98" spans="2:4" x14ac:dyDescent="0.25">
      <c r="B98" s="57" t="s">
        <v>134</v>
      </c>
      <c r="C98" s="55">
        <f>SUM(C93:C97)</f>
        <v>210505.8</v>
      </c>
      <c r="D98" s="53"/>
    </row>
    <row r="99" spans="2:4" x14ac:dyDescent="0.25">
      <c r="B99" s="52" t="s">
        <v>47</v>
      </c>
      <c r="C99" s="54">
        <v>27807.48</v>
      </c>
      <c r="D99" s="53" t="s">
        <v>95</v>
      </c>
    </row>
    <row r="100" spans="2:4" x14ac:dyDescent="0.25">
      <c r="B100" s="52" t="s">
        <v>47</v>
      </c>
      <c r="C100" s="54">
        <v>23799.67</v>
      </c>
      <c r="D100" s="53" t="s">
        <v>96</v>
      </c>
    </row>
    <row r="101" spans="2:4" x14ac:dyDescent="0.25">
      <c r="B101" s="52" t="s">
        <v>47</v>
      </c>
      <c r="C101" s="54">
        <v>5881.24</v>
      </c>
      <c r="D101" s="53" t="s">
        <v>97</v>
      </c>
    </row>
    <row r="102" spans="2:4" x14ac:dyDescent="0.25">
      <c r="B102" s="52" t="s">
        <v>47</v>
      </c>
      <c r="C102" s="54">
        <v>3351.72</v>
      </c>
      <c r="D102" s="53" t="s">
        <v>98</v>
      </c>
    </row>
    <row r="103" spans="2:4" x14ac:dyDescent="0.25">
      <c r="B103" s="52" t="s">
        <v>47</v>
      </c>
      <c r="C103" s="54">
        <v>2849.28</v>
      </c>
      <c r="D103" s="53" t="s">
        <v>99</v>
      </c>
    </row>
    <row r="104" spans="2:4" x14ac:dyDescent="0.25">
      <c r="B104" s="52" t="s">
        <v>48</v>
      </c>
      <c r="C104" s="54">
        <v>13509.63</v>
      </c>
      <c r="D104" s="53" t="s">
        <v>100</v>
      </c>
    </row>
    <row r="105" spans="2:4" x14ac:dyDescent="0.25">
      <c r="B105" s="52" t="s">
        <v>48</v>
      </c>
      <c r="C105" s="54">
        <v>19762.5</v>
      </c>
      <c r="D105" s="53" t="s">
        <v>101</v>
      </c>
    </row>
    <row r="106" spans="2:4" x14ac:dyDescent="0.25">
      <c r="B106" s="52" t="s">
        <v>49</v>
      </c>
      <c r="C106" s="56">
        <v>39510</v>
      </c>
      <c r="D106" s="53" t="s">
        <v>102</v>
      </c>
    </row>
    <row r="107" spans="2:4" x14ac:dyDescent="0.25">
      <c r="B107" s="52" t="s">
        <v>49</v>
      </c>
      <c r="C107" s="56">
        <v>39360</v>
      </c>
      <c r="D107" s="53" t="s">
        <v>103</v>
      </c>
    </row>
    <row r="108" spans="2:4" x14ac:dyDescent="0.25">
      <c r="B108" s="52" t="s">
        <v>50</v>
      </c>
      <c r="C108" s="56">
        <v>6000</v>
      </c>
      <c r="D108" s="53" t="s">
        <v>104</v>
      </c>
    </row>
    <row r="109" spans="2:4" x14ac:dyDescent="0.25">
      <c r="B109" s="52" t="s">
        <v>51</v>
      </c>
      <c r="C109" s="56">
        <v>157050</v>
      </c>
      <c r="D109" s="53" t="s">
        <v>105</v>
      </c>
    </row>
    <row r="110" spans="2:4" x14ac:dyDescent="0.25">
      <c r="B110" s="52" t="s">
        <v>52</v>
      </c>
      <c r="C110" s="56">
        <v>20760</v>
      </c>
      <c r="D110" s="53" t="s">
        <v>106</v>
      </c>
    </row>
    <row r="111" spans="2:4" x14ac:dyDescent="0.25">
      <c r="B111" s="52" t="s">
        <v>53</v>
      </c>
      <c r="C111" s="56">
        <v>57984</v>
      </c>
      <c r="D111" s="53" t="s">
        <v>107</v>
      </c>
    </row>
    <row r="112" spans="2:4" x14ac:dyDescent="0.25">
      <c r="B112" s="52" t="s">
        <v>53</v>
      </c>
      <c r="C112" s="56">
        <v>34560</v>
      </c>
      <c r="D112" s="53" t="s">
        <v>108</v>
      </c>
    </row>
    <row r="113" spans="2:4" x14ac:dyDescent="0.25">
      <c r="B113" s="52" t="s">
        <v>54</v>
      </c>
      <c r="C113" s="56">
        <v>180000</v>
      </c>
      <c r="D113" s="53" t="s">
        <v>109</v>
      </c>
    </row>
    <row r="114" spans="2:4" x14ac:dyDescent="0.25">
      <c r="B114" s="52" t="s">
        <v>55</v>
      </c>
      <c r="C114" s="56">
        <v>284.63</v>
      </c>
      <c r="D114" s="53" t="s">
        <v>110</v>
      </c>
    </row>
    <row r="115" spans="2:4" x14ac:dyDescent="0.25">
      <c r="B115" s="52" t="s">
        <v>55</v>
      </c>
      <c r="C115" s="56">
        <v>17461.11</v>
      </c>
      <c r="D115" s="53" t="s">
        <v>111</v>
      </c>
    </row>
    <row r="116" spans="2:4" x14ac:dyDescent="0.25">
      <c r="B116" s="52" t="s">
        <v>55</v>
      </c>
      <c r="C116" s="56">
        <v>123611.75</v>
      </c>
      <c r="D116" s="53" t="s">
        <v>112</v>
      </c>
    </row>
    <row r="117" spans="2:4" x14ac:dyDescent="0.25">
      <c r="B117" s="52" t="s">
        <v>55</v>
      </c>
      <c r="C117" s="56">
        <v>30687</v>
      </c>
      <c r="D117" s="53" t="s">
        <v>113</v>
      </c>
    </row>
    <row r="118" spans="2:4" x14ac:dyDescent="0.25">
      <c r="B118" s="52" t="s">
        <v>55</v>
      </c>
      <c r="C118" s="56">
        <v>64181.14</v>
      </c>
      <c r="D118" s="53" t="s">
        <v>114</v>
      </c>
    </row>
    <row r="119" spans="2:4" x14ac:dyDescent="0.25">
      <c r="B119" s="52" t="s">
        <v>55</v>
      </c>
      <c r="C119" s="56">
        <v>51985.83</v>
      </c>
      <c r="D119" s="53" t="s">
        <v>115</v>
      </c>
    </row>
    <row r="120" spans="2:4" x14ac:dyDescent="0.25">
      <c r="B120" s="52" t="s">
        <v>55</v>
      </c>
      <c r="C120" s="56">
        <v>2002.28</v>
      </c>
      <c r="D120" s="53" t="s">
        <v>116</v>
      </c>
    </row>
    <row r="121" spans="2:4" x14ac:dyDescent="0.25">
      <c r="B121" s="52" t="s">
        <v>56</v>
      </c>
      <c r="C121" s="56">
        <v>17640</v>
      </c>
      <c r="D121" s="53" t="s">
        <v>117</v>
      </c>
    </row>
    <row r="122" spans="2:4" x14ac:dyDescent="0.25">
      <c r="B122" s="52" t="s">
        <v>57</v>
      </c>
      <c r="C122" s="56">
        <v>47466.7</v>
      </c>
      <c r="D122" s="53" t="s">
        <v>118</v>
      </c>
    </row>
    <row r="123" spans="2:4" x14ac:dyDescent="0.25">
      <c r="B123" s="52" t="s">
        <v>57</v>
      </c>
      <c r="C123" s="56">
        <v>117766.14</v>
      </c>
      <c r="D123" s="53" t="s">
        <v>118</v>
      </c>
    </row>
    <row r="124" spans="2:4" x14ac:dyDescent="0.25">
      <c r="B124" s="52" t="s">
        <v>58</v>
      </c>
      <c r="C124" s="56">
        <v>229636.8</v>
      </c>
      <c r="D124" s="53" t="s">
        <v>119</v>
      </c>
    </row>
    <row r="125" spans="2:4" x14ac:dyDescent="0.25">
      <c r="B125" s="52" t="s">
        <v>59</v>
      </c>
      <c r="C125" s="56">
        <v>8000</v>
      </c>
      <c r="D125" s="53" t="s">
        <v>120</v>
      </c>
    </row>
    <row r="126" spans="2:4" x14ac:dyDescent="0.25">
      <c r="B126" s="52" t="s">
        <v>60</v>
      </c>
      <c r="C126" s="56">
        <v>7560</v>
      </c>
      <c r="D126" s="53" t="s">
        <v>121</v>
      </c>
    </row>
    <row r="127" spans="2:4" x14ac:dyDescent="0.25">
      <c r="B127" s="52" t="s">
        <v>61</v>
      </c>
      <c r="C127" s="56">
        <v>222960</v>
      </c>
      <c r="D127" s="53" t="s">
        <v>122</v>
      </c>
    </row>
    <row r="128" spans="2:4" x14ac:dyDescent="0.25">
      <c r="B128" s="52" t="s">
        <v>62</v>
      </c>
      <c r="C128" s="56">
        <v>44712</v>
      </c>
      <c r="D128" s="53" t="s">
        <v>123</v>
      </c>
    </row>
    <row r="129" spans="2:4" x14ac:dyDescent="0.25">
      <c r="B129" s="52" t="s">
        <v>63</v>
      </c>
      <c r="C129" s="56">
        <v>1200</v>
      </c>
      <c r="D129" s="53" t="s">
        <v>124</v>
      </c>
    </row>
    <row r="130" spans="2:4" x14ac:dyDescent="0.25">
      <c r="B130" s="57" t="s">
        <v>135</v>
      </c>
      <c r="C130" s="55">
        <f>SUM(C99:C129)</f>
        <v>1619340.9</v>
      </c>
      <c r="D130" s="53"/>
    </row>
    <row r="131" spans="2:4" x14ac:dyDescent="0.25">
      <c r="B131" s="52" t="s">
        <v>64</v>
      </c>
      <c r="C131" s="56">
        <v>2587.0100000000002</v>
      </c>
      <c r="D131" s="53" t="s">
        <v>125</v>
      </c>
    </row>
    <row r="132" spans="2:4" x14ac:dyDescent="0.25">
      <c r="B132" s="52" t="s">
        <v>65</v>
      </c>
      <c r="C132" s="56">
        <v>39600</v>
      </c>
      <c r="D132" s="53" t="s">
        <v>126</v>
      </c>
    </row>
    <row r="133" spans="2:4" x14ac:dyDescent="0.25">
      <c r="B133" s="52" t="s">
        <v>66</v>
      </c>
      <c r="C133" s="56">
        <v>35164</v>
      </c>
      <c r="D133" s="53" t="s">
        <v>127</v>
      </c>
    </row>
    <row r="134" spans="2:4" x14ac:dyDescent="0.25">
      <c r="B134" s="52" t="s">
        <v>66</v>
      </c>
      <c r="C134" s="56">
        <v>30898.99</v>
      </c>
      <c r="D134" s="53" t="s">
        <v>128</v>
      </c>
    </row>
    <row r="135" spans="2:4" x14ac:dyDescent="0.25">
      <c r="B135" s="57" t="s">
        <v>136</v>
      </c>
      <c r="C135" s="55">
        <f>SUM(C131:C134)</f>
        <v>108250.00000000001</v>
      </c>
      <c r="D135" s="53"/>
    </row>
    <row r="136" spans="2:4" x14ac:dyDescent="0.25">
      <c r="B136" s="52" t="s">
        <v>64</v>
      </c>
      <c r="C136" s="56">
        <v>2212.9899999999998</v>
      </c>
      <c r="D136" s="53" t="s">
        <v>125</v>
      </c>
    </row>
    <row r="137" spans="2:4" x14ac:dyDescent="0.25">
      <c r="B137" s="57" t="s">
        <v>137</v>
      </c>
      <c r="C137" s="6">
        <f>SUM(C136)</f>
        <v>2212.9899999999998</v>
      </c>
    </row>
    <row r="138" spans="2:4" x14ac:dyDescent="0.25">
      <c r="C138" s="7"/>
    </row>
    <row r="140" spans="2:4" x14ac:dyDescent="0.25">
      <c r="C140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2023-03-29T09:14:49Z</dcterms:modified>
  <cp:category/>
  <cp:contentStatus/>
</cp:coreProperties>
</file>